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<sst xmlns="http://schemas.openxmlformats.org/spreadsheetml/2006/main" count="163" uniqueCount="112">
  <si>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</si>
  <si>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</si>
  <si>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</si>
  <si>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</si>
  <si>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</si>
  <si>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</si>
  <si>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</si>
  <si>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</si>
  <si>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</si>
  <si>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</si>
  <si>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</si>
  <si>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</si>
  <si>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</si>
  <si>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</si>
  <si>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</si>
  <si>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</si>
  <si>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</si>
  <si>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</si>
  <si>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</si>
  <si>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</si>
  <si>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</si>
  <si>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</si>
  <si>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</si>
  <si>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</si>
  <si>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</si>
  <si>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</si>
  <si>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</si>
  <si>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</si>
  <si>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</si>
  <si>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</si>
  <si>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</si>
  <si>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</si>
  <si>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</si>
  <si>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</si>
  <si>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</si>
  <si>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</si>
  <si>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</si>
  <si>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</si>
  <si>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</si>
  <si>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</si>
  <si>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</si>
  <si>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</si>
  <si>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</si>
  <si>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</si>
  <si>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</si>
  <si>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</si>
  <si>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</si>
  <si>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</si>
  <si>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</si>
  <si>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</si>
  <si>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</si>
  <si>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</si>
  <si>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</si>
  <si>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</si>
  <si>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</si>
  <si>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</si>
  <si>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</si>
  <si>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</si>
  <si>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</si>
  <si>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</si>
  <si>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</si>
  <si>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</si>
  <si>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</si>
  <si>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</si>
  <si>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</si>
  <si>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</si>
  <si>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</si>
  <si>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</si>
  <si>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</si>
  <si>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</si>
  <si>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</si>
  <si>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</si>
  <si>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</si>
  <si>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</si>
  <si>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</si>
  <si>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</si>
  <si>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</si>
  <si>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</si>
  <si>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</si>
  <si>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</si>
  <si>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</si>
  <si>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</si>
  <si>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</si>
  <si>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</si>
  <si>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</si>
  <si>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</si>
  <si>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</si>
  <si>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</si>
  <si>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</si>
  <si>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</si>
  <si>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</si>
  <si>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</si>
  <si>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</si>
  <si>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</si>
  <si>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</si>
  <si>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</si>
  <si>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</si>
  <si>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</si>
  <si>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</si>
  <si>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</si>
  <si>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</si>
  <si>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</si>
  <si>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</si>
  <si>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</si>
  <si>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</si>
  <si>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</si>
  <si>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</si>
  <si>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</si>
  <si>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</si>
  <si>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</si>
  <si>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</si>
  <si>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10.05.2017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</si>
</sst>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0087172"/>
        <c:axId val="25240229"/>
      </c:bar3D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5835470"/>
        <c:axId val="31192639"/>
      </c:bar3D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12298296"/>
        <c:axId val="43575801"/>
      </c:bar3D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8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6637890"/>
        <c:axId val="39978963"/>
      </c:bar3D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24266348"/>
        <c:axId val="17070541"/>
      </c:bar3D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70541"/>
        <c:crosses val="autoZero"/>
        <c:auto val="1"/>
        <c:lblOffset val="100"/>
        <c:tickLblSkip val="2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6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9417142"/>
        <c:axId val="40536551"/>
      </c:bar3D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9284640"/>
        <c:axId val="62235169"/>
      </c:bar3D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3245610"/>
        <c:axId val="7883899"/>
      </c:bar3D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846228"/>
        <c:axId val="34616053"/>
      </c:bar3D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" sqref="G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</f>
        <v>209394.10000000003</v>
      </c>
      <c r="E6" s="3">
        <f>D6/D151*100</f>
        <v>38.945057651096754</v>
      </c>
      <c r="F6" s="3">
        <f>D6/B6*100</f>
        <v>73.32326948356415</v>
      </c>
      <c r="G6" s="3">
        <f aca="true" t="shared" si="0" ref="G6:G43">D6/C6*100</f>
        <v>33.18346998261386</v>
      </c>
      <c r="H6" s="47">
        <f>B6-D6</f>
        <v>76182.49999999994</v>
      </c>
      <c r="I6" s="47">
        <f aca="true" t="shared" si="1" ref="I6:I43">C6-D6</f>
        <v>421625.1999999999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</f>
        <v>71095.79999999999</v>
      </c>
      <c r="E7" s="95">
        <f>D7/D6*100</f>
        <v>33.95310565101881</v>
      </c>
      <c r="F7" s="95">
        <f>D7/B7*100</f>
        <v>69.07071568677931</v>
      </c>
      <c r="G7" s="95">
        <f>D7/C7*100</f>
        <v>29.214910757762848</v>
      </c>
      <c r="H7" s="105">
        <f>B7-D7</f>
        <v>31836.100000000006</v>
      </c>
      <c r="I7" s="105">
        <f t="shared" si="1"/>
        <v>172258.7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72.60448121508676</v>
      </c>
      <c r="F8" s="1">
        <f>D8/B8*100</f>
        <v>72.19999126169697</v>
      </c>
      <c r="G8" s="1">
        <f t="shared" si="0"/>
        <v>30.84945344158308</v>
      </c>
      <c r="H8" s="44">
        <f>B8-D8</f>
        <v>58537.70000000001</v>
      </c>
      <c r="I8" s="44">
        <f t="shared" si="1"/>
        <v>340781.5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</f>
        <v>20.400000000000002</v>
      </c>
      <c r="E9" s="12">
        <f>D9/D6*100</f>
        <v>0.009742394843025661</v>
      </c>
      <c r="F9" s="120">
        <f>D9/B9*100</f>
        <v>42.14876033057852</v>
      </c>
      <c r="G9" s="1">
        <f t="shared" si="0"/>
        <v>22.054054054054056</v>
      </c>
      <c r="H9" s="44">
        <f aca="true" t="shared" si="2" ref="H9:H43">B9-D9</f>
        <v>27.999999999999996</v>
      </c>
      <c r="I9" s="44">
        <f t="shared" si="1"/>
        <v>72.1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</f>
        <v>11181.9</v>
      </c>
      <c r="E10" s="1">
        <f>D10/D6*100</f>
        <v>5.34012180858964</v>
      </c>
      <c r="F10" s="1">
        <f aca="true" t="shared" si="3" ref="F10:F41">D10/B10*100</f>
        <v>73.20680354056461</v>
      </c>
      <c r="G10" s="1">
        <f t="shared" si="0"/>
        <v>40.718460390000544</v>
      </c>
      <c r="H10" s="44">
        <f t="shared" si="2"/>
        <v>4092.5</v>
      </c>
      <c r="I10" s="44">
        <f t="shared" si="1"/>
        <v>16279.6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</f>
        <v>39571.700000000004</v>
      </c>
      <c r="E11" s="1">
        <f>D11/D6*100</f>
        <v>18.898192451458755</v>
      </c>
      <c r="F11" s="1">
        <f t="shared" si="3"/>
        <v>84.47783752857971</v>
      </c>
      <c r="G11" s="1">
        <f t="shared" si="0"/>
        <v>48.91403637801992</v>
      </c>
      <c r="H11" s="44">
        <f t="shared" si="2"/>
        <v>7270.999999999993</v>
      </c>
      <c r="I11" s="44">
        <f t="shared" si="1"/>
        <v>41328.799999999996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</f>
        <v>4305.799999999999</v>
      </c>
      <c r="E12" s="1">
        <f>D12/D6*100</f>
        <v>2.0563139076029358</v>
      </c>
      <c r="F12" s="1">
        <f t="shared" si="3"/>
        <v>73.74586808707416</v>
      </c>
      <c r="G12" s="1">
        <f t="shared" si="0"/>
        <v>30.656082019152038</v>
      </c>
      <c r="H12" s="44">
        <f t="shared" si="2"/>
        <v>1532.9000000000005</v>
      </c>
      <c r="I12" s="44">
        <f t="shared" si="1"/>
        <v>9739.7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2284.8000000000284</v>
      </c>
      <c r="E13" s="1">
        <f>D13/D6*100</f>
        <v>1.0911482224188875</v>
      </c>
      <c r="F13" s="1">
        <f t="shared" si="3"/>
        <v>32.61577114143832</v>
      </c>
      <c r="G13" s="1">
        <f t="shared" si="0"/>
        <v>14.545176753690969</v>
      </c>
      <c r="H13" s="44">
        <f t="shared" si="2"/>
        <v>4720.399999999944</v>
      </c>
      <c r="I13" s="44">
        <f t="shared" si="1"/>
        <v>13423.499999999902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173711.6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</f>
        <v>122924.30000000003</v>
      </c>
      <c r="E18" s="3">
        <f>D18/D151*100</f>
        <v>22.862601908175606</v>
      </c>
      <c r="F18" s="3">
        <f>D18/B18*100</f>
        <v>70.76343778999217</v>
      </c>
      <c r="G18" s="3">
        <f t="shared" si="0"/>
        <v>34.01235768614489</v>
      </c>
      <c r="H18" s="47">
        <f>B18-D18</f>
        <v>50787.299999999974</v>
      </c>
      <c r="I18" s="47">
        <f t="shared" si="1"/>
        <v>238486.3999999999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</f>
        <v>74128.00000000001</v>
      </c>
      <c r="E19" s="95">
        <f>D19/D18*100</f>
        <v>60.30378045675264</v>
      </c>
      <c r="F19" s="95">
        <f t="shared" si="3"/>
        <v>73.75127846957741</v>
      </c>
      <c r="G19" s="95">
        <f t="shared" si="0"/>
        <v>30.950437463857828</v>
      </c>
      <c r="H19" s="105">
        <f t="shared" si="2"/>
        <v>26382.79999999999</v>
      </c>
      <c r="I19" s="105">
        <f t="shared" si="1"/>
        <v>165377.5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173711.6</v>
      </c>
      <c r="C25" s="43">
        <f>C18</f>
        <v>361410.69999999995</v>
      </c>
      <c r="D25" s="43">
        <f>D18</f>
        <v>122924.30000000003</v>
      </c>
      <c r="E25" s="1">
        <f>D25/D18*100</f>
        <v>100</v>
      </c>
      <c r="F25" s="1">
        <f t="shared" si="3"/>
        <v>70.76343778999217</v>
      </c>
      <c r="G25" s="1">
        <f t="shared" si="0"/>
        <v>34.01235768614489</v>
      </c>
      <c r="H25" s="44">
        <f t="shared" si="2"/>
        <v>50787.299999999974</v>
      </c>
      <c r="I25" s="44">
        <f t="shared" si="1"/>
        <v>238486.3999999999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</f>
        <v>18942.9</v>
      </c>
      <c r="E33" s="3">
        <f>D33/D151*100</f>
        <v>3.5231763100247844</v>
      </c>
      <c r="F33" s="3">
        <f>D33/B33*100</f>
        <v>75.29872401319713</v>
      </c>
      <c r="G33" s="3">
        <f t="shared" si="0"/>
        <v>29.50419054234854</v>
      </c>
      <c r="H33" s="47">
        <f t="shared" si="2"/>
        <v>6214.0999999999985</v>
      </c>
      <c r="I33" s="47">
        <f t="shared" si="1"/>
        <v>45261.200000000004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</f>
        <v>15097.500000000002</v>
      </c>
      <c r="E34" s="1">
        <f>D34/D33*100</f>
        <v>79.70004592749791</v>
      </c>
      <c r="F34" s="1">
        <f t="shared" si="3"/>
        <v>76.59001324059844</v>
      </c>
      <c r="G34" s="1">
        <f t="shared" si="0"/>
        <v>28.795481984585198</v>
      </c>
      <c r="H34" s="44">
        <f t="shared" si="2"/>
        <v>4614.599999999997</v>
      </c>
      <c r="I34" s="44">
        <f t="shared" si="1"/>
        <v>37332.6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</f>
        <v>1405</v>
      </c>
      <c r="E36" s="1">
        <f>D36/D33*100</f>
        <v>7.41702695996917</v>
      </c>
      <c r="F36" s="1">
        <f t="shared" si="3"/>
        <v>85.83297696866026</v>
      </c>
      <c r="G36" s="1">
        <f t="shared" si="0"/>
        <v>47.703120225443925</v>
      </c>
      <c r="H36" s="44">
        <f t="shared" si="2"/>
        <v>231.9000000000001</v>
      </c>
      <c r="I36" s="44">
        <f t="shared" si="1"/>
        <v>1540.3000000000002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</f>
        <v>41.60000000000001</v>
      </c>
      <c r="E37" s="17">
        <f>D37/D33*100</f>
        <v>0.21960734628805517</v>
      </c>
      <c r="F37" s="17">
        <f t="shared" si="3"/>
        <v>17.182982238744323</v>
      </c>
      <c r="G37" s="17">
        <f t="shared" si="0"/>
        <v>4.859245415255228</v>
      </c>
      <c r="H37" s="53">
        <f t="shared" si="2"/>
        <v>200.5</v>
      </c>
      <c r="I37" s="53">
        <f t="shared" si="1"/>
        <v>814.5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</f>
        <v>20.4</v>
      </c>
      <c r="E38" s="1">
        <f>D38/D33*100</f>
        <v>0.10769206404510395</v>
      </c>
      <c r="F38" s="1">
        <f t="shared" si="3"/>
        <v>80</v>
      </c>
      <c r="G38" s="1">
        <f t="shared" si="0"/>
        <v>25.247524752475247</v>
      </c>
      <c r="H38" s="44">
        <f t="shared" si="2"/>
        <v>5.100000000000001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2378.3999999999996</v>
      </c>
      <c r="E39" s="1">
        <f>D39/D33*100</f>
        <v>12.555627702199764</v>
      </c>
      <c r="F39" s="1">
        <f t="shared" si="3"/>
        <v>67.17884984747482</v>
      </c>
      <c r="G39" s="1">
        <f t="shared" si="0"/>
        <v>30.137611191363156</v>
      </c>
      <c r="H39" s="44">
        <f>B39-D39</f>
        <v>1162.0000000000018</v>
      </c>
      <c r="I39" s="44">
        <f t="shared" si="1"/>
        <v>5513.400000000008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</f>
        <v>780.5999999999999</v>
      </c>
      <c r="E43" s="3">
        <f>D43/D151*100</f>
        <v>0.14518323105782885</v>
      </c>
      <c r="F43" s="3">
        <f>D43/B43*100</f>
        <v>79.08013372505317</v>
      </c>
      <c r="G43" s="3">
        <f t="shared" si="0"/>
        <v>37.521630455681596</v>
      </c>
      <c r="H43" s="47">
        <f t="shared" si="2"/>
        <v>206.5000000000001</v>
      </c>
      <c r="I43" s="47">
        <f t="shared" si="1"/>
        <v>1299.8000000000002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</f>
        <v>3766.5</v>
      </c>
      <c r="E45" s="3">
        <f>D45/D151*100</f>
        <v>0.7005286187283019</v>
      </c>
      <c r="F45" s="3">
        <f>D45/B45*100</f>
        <v>75.7313762943601</v>
      </c>
      <c r="G45" s="3">
        <f aca="true" t="shared" si="4" ref="G45:G76">D45/C45*100</f>
        <v>31.951985069562266</v>
      </c>
      <c r="H45" s="47">
        <f>B45-D45</f>
        <v>1207</v>
      </c>
      <c r="I45" s="47">
        <f aca="true" t="shared" si="5" ref="I45:I77">C45-D45</f>
        <v>8021.5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</f>
        <v>3271.1000000000004</v>
      </c>
      <c r="E46" s="1">
        <f>D46/D45*100</f>
        <v>86.84720562856765</v>
      </c>
      <c r="F46" s="1">
        <f aca="true" t="shared" si="6" ref="F46:F74">D46/B46*100</f>
        <v>76.64425127111696</v>
      </c>
      <c r="G46" s="1">
        <f t="shared" si="4"/>
        <v>31.065462453821098</v>
      </c>
      <c r="H46" s="44">
        <f aca="true" t="shared" si="7" ref="H46:H74">B46-D46</f>
        <v>996.7999999999993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0.010619938935351124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</f>
        <v>18.3</v>
      </c>
      <c r="E48" s="1">
        <f>D48/D45*100</f>
        <v>0.4858622062923138</v>
      </c>
      <c r="F48" s="1">
        <f t="shared" si="6"/>
        <v>56.48148148148149</v>
      </c>
      <c r="G48" s="1">
        <f t="shared" si="4"/>
        <v>24.62987886944818</v>
      </c>
      <c r="H48" s="44">
        <f t="shared" si="7"/>
        <v>14.099999999999998</v>
      </c>
      <c r="I48" s="44">
        <f t="shared" si="5"/>
        <v>56.000000000000014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10.85888756139652</v>
      </c>
      <c r="F49" s="1">
        <f t="shared" si="6"/>
        <v>74.7578139279839</v>
      </c>
      <c r="G49" s="1">
        <f t="shared" si="4"/>
        <v>47.2777713559126</v>
      </c>
      <c r="H49" s="44">
        <f t="shared" si="7"/>
        <v>138.10000000000008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67.69999999999969</v>
      </c>
      <c r="E50" s="1">
        <f>D50/D45*100</f>
        <v>1.797424664808169</v>
      </c>
      <c r="F50" s="1">
        <f t="shared" si="6"/>
        <v>54.03032721468436</v>
      </c>
      <c r="G50" s="1">
        <f t="shared" si="4"/>
        <v>21.322834645669246</v>
      </c>
      <c r="H50" s="44">
        <f t="shared" si="7"/>
        <v>57.60000000000065</v>
      </c>
      <c r="I50" s="44">
        <f t="shared" si="5"/>
        <v>249.79999999999956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</f>
        <v>7460.400000000001</v>
      </c>
      <c r="E51" s="3">
        <f>D51/D151*100</f>
        <v>1.3875544158132544</v>
      </c>
      <c r="F51" s="3">
        <f>D51/B51*100</f>
        <v>66.15061314606443</v>
      </c>
      <c r="G51" s="3">
        <f t="shared" si="4"/>
        <v>29.939442096772257</v>
      </c>
      <c r="H51" s="47">
        <f>B51-D51</f>
        <v>3817.499999999999</v>
      </c>
      <c r="I51" s="47">
        <f t="shared" si="5"/>
        <v>17457.899999999998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</f>
        <v>4531.1</v>
      </c>
      <c r="E52" s="1">
        <f>D52/D51*100</f>
        <v>60.7353493110289</v>
      </c>
      <c r="F52" s="1">
        <f t="shared" si="6"/>
        <v>72.66968180651784</v>
      </c>
      <c r="G52" s="1">
        <f t="shared" si="4"/>
        <v>29.71330019541753</v>
      </c>
      <c r="H52" s="44">
        <f t="shared" si="7"/>
        <v>1704.0999999999995</v>
      </c>
      <c r="I52" s="44">
        <f t="shared" si="5"/>
        <v>10718.3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</f>
        <v>221.2</v>
      </c>
      <c r="E54" s="1">
        <f>D54/D51*100</f>
        <v>2.964988472467964</v>
      </c>
      <c r="F54" s="1">
        <f t="shared" si="6"/>
        <v>61.99551569506726</v>
      </c>
      <c r="G54" s="1">
        <f t="shared" si="4"/>
        <v>27.301900765243147</v>
      </c>
      <c r="H54" s="44">
        <f t="shared" si="7"/>
        <v>135.60000000000002</v>
      </c>
      <c r="I54" s="44">
        <f t="shared" si="5"/>
        <v>589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</f>
        <v>463.8000000000001</v>
      </c>
      <c r="E55" s="1">
        <f>D55/D51*100</f>
        <v>6.216824835129485</v>
      </c>
      <c r="F55" s="1">
        <f t="shared" si="6"/>
        <v>71.32092880209136</v>
      </c>
      <c r="G55" s="1">
        <f t="shared" si="4"/>
        <v>44.23462088698141</v>
      </c>
      <c r="H55" s="44">
        <f t="shared" si="7"/>
        <v>186.49999999999983</v>
      </c>
      <c r="I55" s="44">
        <f t="shared" si="5"/>
        <v>584.6999999999998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2.1446571229424696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2084.3</v>
      </c>
      <c r="E57" s="1">
        <f>D57/D51*100</f>
        <v>27.938180258431185</v>
      </c>
      <c r="F57" s="1">
        <f t="shared" si="6"/>
        <v>54.57139864900247</v>
      </c>
      <c r="G57" s="1">
        <f t="shared" si="4"/>
        <v>28.637181759476803</v>
      </c>
      <c r="H57" s="44">
        <f>B57-D57</f>
        <v>1735.0999999999995</v>
      </c>
      <c r="I57" s="44">
        <f>C57-D57</f>
        <v>5194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</f>
        <v>1025.3000000000002</v>
      </c>
      <c r="E59" s="3">
        <f>D59/D151*100</f>
        <v>0.19069480758851137</v>
      </c>
      <c r="F59" s="3">
        <f>D59/B59*100</f>
        <v>50.94658385093168</v>
      </c>
      <c r="G59" s="3">
        <f t="shared" si="4"/>
        <v>12.745195534892972</v>
      </c>
      <c r="H59" s="47">
        <f>B59-D59</f>
        <v>987.1999999999998</v>
      </c>
      <c r="I59" s="47">
        <f t="shared" si="5"/>
        <v>7019.3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</f>
        <v>821.5</v>
      </c>
      <c r="E60" s="1">
        <f>D60/D59*100</f>
        <v>80.12289086121133</v>
      </c>
      <c r="F60" s="1">
        <f t="shared" si="6"/>
        <v>68.87733713423326</v>
      </c>
      <c r="G60" s="1">
        <f t="shared" si="4"/>
        <v>28.324656070061714</v>
      </c>
      <c r="H60" s="44">
        <f t="shared" si="7"/>
        <v>371.20000000000005</v>
      </c>
      <c r="I60" s="44">
        <f t="shared" si="5"/>
        <v>2078.8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0.31210377450502286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</f>
        <v>179.79999999999998</v>
      </c>
      <c r="E62" s="1">
        <f>D62/D59*100</f>
        <v>17.53633083000097</v>
      </c>
      <c r="F62" s="1">
        <f t="shared" si="6"/>
        <v>75.60975609756096</v>
      </c>
      <c r="G62" s="1">
        <f t="shared" si="4"/>
        <v>39.796370075254536</v>
      </c>
      <c r="H62" s="44">
        <f t="shared" si="7"/>
        <v>58.00000000000003</v>
      </c>
      <c r="I62" s="44">
        <f t="shared" si="5"/>
        <v>272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20.8000000000002</v>
      </c>
      <c r="E64" s="1">
        <f>D64/D59*100</f>
        <v>2.0286745342826684</v>
      </c>
      <c r="F64" s="1">
        <f t="shared" si="6"/>
        <v>8.728493495593872</v>
      </c>
      <c r="G64" s="1">
        <f t="shared" si="4"/>
        <v>3.2383621360735164</v>
      </c>
      <c r="H64" s="44">
        <f t="shared" si="7"/>
        <v>217.4999999999998</v>
      </c>
      <c r="I64" s="44">
        <f t="shared" si="5"/>
        <v>621.4999999999999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230.79999999999995</v>
      </c>
      <c r="E69" s="35">
        <f>D69/D151*100</f>
        <v>0.04292632555488969</v>
      </c>
      <c r="F69" s="3">
        <f>D69/B69*100</f>
        <v>70.32297379646556</v>
      </c>
      <c r="G69" s="3">
        <f t="shared" si="4"/>
        <v>50.119435396308354</v>
      </c>
      <c r="H69" s="47">
        <f>B69-D69</f>
        <v>97.40000000000003</v>
      </c>
      <c r="I69" s="47">
        <f t="shared" si="5"/>
        <v>229.70000000000005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</f>
        <v>224.29999999999995</v>
      </c>
      <c r="E70" s="1">
        <f>D70/D69*100</f>
        <v>97.18370883882149</v>
      </c>
      <c r="F70" s="1">
        <f t="shared" si="6"/>
        <v>77.74696707105717</v>
      </c>
      <c r="G70" s="1">
        <f t="shared" si="4"/>
        <v>77.61245674740482</v>
      </c>
      <c r="H70" s="44">
        <f t="shared" si="7"/>
        <v>64.20000000000005</v>
      </c>
      <c r="I70" s="44">
        <f t="shared" si="5"/>
        <v>64.70000000000005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2.8979045920642004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4066.7</v>
      </c>
      <c r="C77" s="62">
        <f>10000-100-5823.7</f>
        <v>4076.3</v>
      </c>
      <c r="D77" s="63"/>
      <c r="E77" s="41"/>
      <c r="F77" s="41"/>
      <c r="G77" s="41"/>
      <c r="H77" s="63">
        <f>B77-D77</f>
        <v>4066.7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</f>
        <v>29540.2</v>
      </c>
      <c r="E90" s="3">
        <f>D90/D151*100</f>
        <v>5.494160494612448</v>
      </c>
      <c r="F90" s="3">
        <f aca="true" t="shared" si="10" ref="F90:F96">D90/B90*100</f>
        <v>43.26839700023436</v>
      </c>
      <c r="G90" s="3">
        <f t="shared" si="8"/>
        <v>18.669707056962448</v>
      </c>
      <c r="H90" s="47">
        <f aca="true" t="shared" si="11" ref="H90:H96">B90-D90</f>
        <v>38731.8</v>
      </c>
      <c r="I90" s="47">
        <f t="shared" si="9"/>
        <v>128685.09999999999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</f>
        <v>26488.6</v>
      </c>
      <c r="E91" s="1">
        <f>D91/D90*100</f>
        <v>89.66967048293512</v>
      </c>
      <c r="F91" s="1">
        <f t="shared" si="10"/>
        <v>42.46437869518936</v>
      </c>
      <c r="G91" s="1">
        <f t="shared" si="8"/>
        <v>17.91220190397362</v>
      </c>
      <c r="H91" s="44">
        <f t="shared" si="11"/>
        <v>35889.8</v>
      </c>
      <c r="I91" s="44">
        <f t="shared" si="9"/>
        <v>121391.6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</f>
        <v>1089.5</v>
      </c>
      <c r="E92" s="1">
        <f>D92/D90*100</f>
        <v>3.6881943927258445</v>
      </c>
      <c r="F92" s="1">
        <f t="shared" si="10"/>
        <v>68.1107776944236</v>
      </c>
      <c r="G92" s="1">
        <f t="shared" si="8"/>
        <v>41.57444859955736</v>
      </c>
      <c r="H92" s="44">
        <f t="shared" si="11"/>
        <v>510.0999999999999</v>
      </c>
      <c r="I92" s="44">
        <f t="shared" si="9"/>
        <v>1531.1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1962.1000000000022</v>
      </c>
      <c r="E94" s="1">
        <f>D94/D90*100</f>
        <v>6.642135124339044</v>
      </c>
      <c r="F94" s="1">
        <f t="shared" si="10"/>
        <v>45.693991616208734</v>
      </c>
      <c r="G94" s="1">
        <f>D94/C94*100</f>
        <v>25.40099682827378</v>
      </c>
      <c r="H94" s="44">
        <f t="shared" si="11"/>
        <v>2331.899999999996</v>
      </c>
      <c r="I94" s="44">
        <f>C94-D94</f>
        <v>5762.399999999974</v>
      </c>
    </row>
    <row r="95" spans="1:9" ht="18.75">
      <c r="A95" s="108" t="s">
        <v>12</v>
      </c>
      <c r="B95" s="111">
        <v>29018.3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</f>
        <v>21848.3</v>
      </c>
      <c r="E95" s="107">
        <f>D95/D151*100</f>
        <v>4.063549560749119</v>
      </c>
      <c r="F95" s="110">
        <f t="shared" si="10"/>
        <v>75.29145401350182</v>
      </c>
      <c r="G95" s="106">
        <f>D95/C95*100</f>
        <v>33.51105030423039</v>
      </c>
      <c r="H95" s="112">
        <f t="shared" si="11"/>
        <v>7170</v>
      </c>
      <c r="I95" s="122">
        <f>C95-D95</f>
        <v>43349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</f>
        <v>3378.3999999999996</v>
      </c>
      <c r="E96" s="117">
        <f>D96/D95*100</f>
        <v>15.46298796702718</v>
      </c>
      <c r="F96" s="118">
        <f t="shared" si="10"/>
        <v>77.75910879922664</v>
      </c>
      <c r="G96" s="119">
        <f>D96/C96*100</f>
        <v>32.09332370710947</v>
      </c>
      <c r="H96" s="123">
        <f t="shared" si="11"/>
        <v>966.3000000000002</v>
      </c>
      <c r="I96" s="124">
        <f>C96-D96</f>
        <v>7148.4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</f>
        <v>3262.9999999999995</v>
      </c>
      <c r="E102" s="19">
        <f>D102/D151*100</f>
        <v>0.6068830168353773</v>
      </c>
      <c r="F102" s="19">
        <f>D102/B102*100</f>
        <v>54.14150129421914</v>
      </c>
      <c r="G102" s="19">
        <f aca="true" t="shared" si="12" ref="G102:G149">D102/C102*100</f>
        <v>25.55427640595509</v>
      </c>
      <c r="H102" s="79">
        <f aca="true" t="shared" si="13" ref="H102:H107">B102-D102</f>
        <v>2763.8000000000006</v>
      </c>
      <c r="I102" s="79">
        <f aca="true" t="shared" si="14" ref="I102:I149">C102-D102</f>
        <v>9505.900000000001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</f>
        <v>38.4</v>
      </c>
      <c r="E103" s="83">
        <f>D103/D102*100</f>
        <v>1.1768311369904998</v>
      </c>
      <c r="F103" s="1">
        <f>D103/B103*100</f>
        <v>35.48983364140481</v>
      </c>
      <c r="G103" s="83">
        <f>D103/C103*100</f>
        <v>14.820532612890775</v>
      </c>
      <c r="H103" s="87">
        <f t="shared" si="13"/>
        <v>69.80000000000001</v>
      </c>
      <c r="I103" s="87">
        <f t="shared" si="14"/>
        <v>220.70000000000002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85.00153233220964</v>
      </c>
      <c r="F104" s="1">
        <f aca="true" t="shared" si="15" ref="F104:F149">D104/B104*100</f>
        <v>55.16637826441514</v>
      </c>
      <c r="G104" s="1">
        <f t="shared" si="12"/>
        <v>26.444705052296364</v>
      </c>
      <c r="H104" s="44">
        <f t="shared" si="13"/>
        <v>2254.1</v>
      </c>
      <c r="I104" s="44">
        <f t="shared" si="14"/>
        <v>7714.700000000001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450.99999999999955</v>
      </c>
      <c r="E106" s="84">
        <f>D106/D102*100</f>
        <v>13.821636530799866</v>
      </c>
      <c r="F106" s="84">
        <f t="shared" si="15"/>
        <v>50.62296554046461</v>
      </c>
      <c r="G106" s="84">
        <f t="shared" si="12"/>
        <v>22.310165718525823</v>
      </c>
      <c r="H106" s="124">
        <f>B106-D106</f>
        <v>439.900000000001</v>
      </c>
      <c r="I106" s="124">
        <f t="shared" si="14"/>
        <v>1570.5000000000005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137994.7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118489</v>
      </c>
      <c r="E107" s="82">
        <f>D107/D151*100</f>
        <v>22.03768365976311</v>
      </c>
      <c r="F107" s="82">
        <f>D107/B107*100</f>
        <v>85.86489191251547</v>
      </c>
      <c r="G107" s="82">
        <f t="shared" si="12"/>
        <v>22.121517964526863</v>
      </c>
      <c r="H107" s="81">
        <f t="shared" si="13"/>
        <v>19505.70000000001</v>
      </c>
      <c r="I107" s="81">
        <f t="shared" si="14"/>
        <v>417138.79999999993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</f>
        <v>813.1000000000001</v>
      </c>
      <c r="E108" s="6">
        <f>D108/D107*100</f>
        <v>0.6862240376743833</v>
      </c>
      <c r="F108" s="6">
        <f t="shared" si="15"/>
        <v>39.97345263261394</v>
      </c>
      <c r="G108" s="6">
        <f t="shared" si="12"/>
        <v>19.853012989549764</v>
      </c>
      <c r="H108" s="61">
        <f aca="true" t="shared" si="16" ref="H108:H149">B108-D108</f>
        <v>1220.9999999999998</v>
      </c>
      <c r="I108" s="61">
        <f t="shared" si="14"/>
        <v>3282.5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</f>
        <v>500.50000000000006</v>
      </c>
      <c r="E109" s="1">
        <f>D109/D108*100</f>
        <v>61.55454433648997</v>
      </c>
      <c r="F109" s="1">
        <f t="shared" si="15"/>
        <v>36.33130081300814</v>
      </c>
      <c r="G109" s="1">
        <f t="shared" si="12"/>
        <v>19.002961500493583</v>
      </c>
      <c r="H109" s="44">
        <f t="shared" si="16"/>
        <v>877.0999999999999</v>
      </c>
      <c r="I109" s="44">
        <f t="shared" si="14"/>
        <v>2133.3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</f>
        <v>99.3</v>
      </c>
      <c r="E110" s="6">
        <f>D110/D107*100</f>
        <v>0.08380524774451636</v>
      </c>
      <c r="F110" s="6">
        <f>D110/B110*100</f>
        <v>17.43022643496577</v>
      </c>
      <c r="G110" s="6">
        <f t="shared" si="12"/>
        <v>8.448187850944358</v>
      </c>
      <c r="H110" s="61">
        <f t="shared" si="16"/>
        <v>470.40000000000003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44</v>
      </c>
      <c r="I113" s="61">
        <f t="shared" si="14"/>
        <v>60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0.8119741073010996</v>
      </c>
      <c r="F114" s="6">
        <f t="shared" si="15"/>
        <v>71.56884623967865</v>
      </c>
      <c r="G114" s="6">
        <f t="shared" si="12"/>
        <v>33.00061741098991</v>
      </c>
      <c r="H114" s="61">
        <f t="shared" si="16"/>
        <v>382.19999999999993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</f>
        <v>184.70000000000005</v>
      </c>
      <c r="E118" s="6">
        <f>D118/D107*100</f>
        <v>0.15587944872519816</v>
      </c>
      <c r="F118" s="6">
        <f t="shared" si="15"/>
        <v>81.72566371681418</v>
      </c>
      <c r="G118" s="6">
        <f t="shared" si="12"/>
        <v>43.68495742667929</v>
      </c>
      <c r="H118" s="61">
        <f t="shared" si="16"/>
        <v>41.299999999999955</v>
      </c>
      <c r="I118" s="61">
        <f t="shared" si="14"/>
        <v>238.09999999999997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84.56957227937193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</f>
        <v>14197.3</v>
      </c>
      <c r="E124" s="17">
        <f>D124/D107*100</f>
        <v>11.981956130948863</v>
      </c>
      <c r="F124" s="6">
        <f t="shared" si="15"/>
        <v>78.77367127376836</v>
      </c>
      <c r="G124" s="6">
        <f t="shared" si="12"/>
        <v>32.62322204094763</v>
      </c>
      <c r="H124" s="61">
        <f t="shared" si="16"/>
        <v>3825.600000000002</v>
      </c>
      <c r="I124" s="61">
        <f t="shared" si="14"/>
        <v>29321.7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0.008439601988370227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0.15663901290415141</v>
      </c>
      <c r="F128" s="6">
        <f t="shared" si="15"/>
        <v>27.623158208066673</v>
      </c>
      <c r="G128" s="6">
        <f t="shared" si="12"/>
        <v>14.808904492140746</v>
      </c>
      <c r="H128" s="61">
        <f t="shared" si="16"/>
        <v>486.3</v>
      </c>
      <c r="I128" s="61">
        <f t="shared" si="14"/>
        <v>1067.7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45.1</v>
      </c>
      <c r="C134" s="53">
        <v>108.1</v>
      </c>
      <c r="D134" s="76">
        <f>3.8+10.3+1.3</f>
        <v>15.400000000000002</v>
      </c>
      <c r="E134" s="17">
        <f>D134/D107*100</f>
        <v>0.012996987062090154</v>
      </c>
      <c r="F134" s="6">
        <f t="shared" si="15"/>
        <v>34.146341463414636</v>
      </c>
      <c r="G134" s="6">
        <f t="shared" si="12"/>
        <v>14.246068455134136</v>
      </c>
      <c r="H134" s="61">
        <f t="shared" si="16"/>
        <v>29.7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</f>
        <v>134.49999999999997</v>
      </c>
      <c r="E137" s="17">
        <f>D137/D107*100</f>
        <v>0.11351264674357955</v>
      </c>
      <c r="F137" s="6">
        <f t="shared" si="15"/>
        <v>65.57776694295464</v>
      </c>
      <c r="G137" s="6">
        <f>D137/C137*100</f>
        <v>35.28331584470094</v>
      </c>
      <c r="H137" s="61">
        <f t="shared" si="16"/>
        <v>70.60000000000002</v>
      </c>
      <c r="I137" s="61">
        <f t="shared" si="14"/>
        <v>246.70000000000002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</f>
        <v>122.39999999999999</v>
      </c>
      <c r="E138" s="1">
        <f>D138/D137*100</f>
        <v>91.00371747211898</v>
      </c>
      <c r="F138" s="1">
        <f t="shared" si="15"/>
        <v>72.72727272727272</v>
      </c>
      <c r="G138" s="1">
        <f>D138/C138*100</f>
        <v>39.98693237504083</v>
      </c>
      <c r="H138" s="44">
        <f t="shared" si="16"/>
        <v>45.90000000000002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v>607.1</v>
      </c>
      <c r="C139" s="53">
        <f>1397.4+115.2</f>
        <v>1512.6000000000001</v>
      </c>
      <c r="D139" s="76">
        <f>26+59.9+0.4-0.1+0.1+27.3+5.8+57.7+6.3+46.3+13.6+50.5+6-0.1+43.3+3.1+0.2+52.2+16.7</f>
        <v>415.20000000000005</v>
      </c>
      <c r="E139" s="17">
        <f>D139/D107*100</f>
        <v>0.3504122745571319</v>
      </c>
      <c r="F139" s="6">
        <f t="shared" si="15"/>
        <v>68.39070993246582</v>
      </c>
      <c r="G139" s="6">
        <f t="shared" si="12"/>
        <v>27.449424831416103</v>
      </c>
      <c r="H139" s="61">
        <f t="shared" si="16"/>
        <v>191.89999999999998</v>
      </c>
      <c r="I139" s="61">
        <f t="shared" si="14"/>
        <v>1097.4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</f>
        <v>355.79999999999995</v>
      </c>
      <c r="E140" s="1">
        <f>D140/D139*100</f>
        <v>85.69364161849708</v>
      </c>
      <c r="F140" s="1">
        <f aca="true" t="shared" si="17" ref="F140:F148">D140/B140*100</f>
        <v>81.34430727023319</v>
      </c>
      <c r="G140" s="1">
        <f t="shared" si="12"/>
        <v>30.185797912954946</v>
      </c>
      <c r="H140" s="44">
        <f t="shared" si="16"/>
        <v>81.60000000000002</v>
      </c>
      <c r="I140" s="44">
        <f t="shared" si="14"/>
        <v>822.9000000000001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4.311175337186897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0.25318805965110686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</f>
        <v>13411.7</v>
      </c>
      <c r="E144" s="17">
        <f>D144/D107*100</f>
        <v>11.3189409987425</v>
      </c>
      <c r="F144" s="99">
        <f t="shared" si="17"/>
        <v>60.39401990363399</v>
      </c>
      <c r="G144" s="6">
        <f t="shared" si="12"/>
        <v>21.041591490296366</v>
      </c>
      <c r="H144" s="61">
        <f t="shared" si="16"/>
        <v>8795.3</v>
      </c>
      <c r="I144" s="61">
        <f t="shared" si="14"/>
        <v>50327.3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0.01620403581767084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</f>
        <v>4336.9</v>
      </c>
      <c r="E147" s="17">
        <f>D147/D107*100</f>
        <v>3.660170986336284</v>
      </c>
      <c r="F147" s="99">
        <f t="shared" si="17"/>
        <v>83.40031922463028</v>
      </c>
      <c r="G147" s="6">
        <f t="shared" si="12"/>
        <v>41.104939909769875</v>
      </c>
      <c r="H147" s="61">
        <f t="shared" si="16"/>
        <v>863.2000000000007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v>73575.6</v>
      </c>
      <c r="C148" s="53">
        <f>376354.8-1000+14285.9-198-200-300-15786.4</f>
        <v>373156.3</v>
      </c>
      <c r="D148" s="76">
        <f>69938.3+2324.7+1312.6</f>
        <v>73575.6</v>
      </c>
      <c r="E148" s="17">
        <f>D148/D107*100</f>
        <v>62.09487800555327</v>
      </c>
      <c r="F148" s="6">
        <f t="shared" si="17"/>
        <v>100</v>
      </c>
      <c r="G148" s="6">
        <f t="shared" si="12"/>
        <v>19.717099778296657</v>
      </c>
      <c r="H148" s="61">
        <f t="shared" si="16"/>
        <v>0</v>
      </c>
      <c r="I148" s="61">
        <f t="shared" si="14"/>
        <v>299580.69999999995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</f>
        <v>9828.4</v>
      </c>
      <c r="E149" s="17">
        <f>D149/D107*100</f>
        <v>8.294778418249795</v>
      </c>
      <c r="F149" s="6">
        <f t="shared" si="15"/>
        <v>80</v>
      </c>
      <c r="G149" s="6">
        <f t="shared" si="12"/>
        <v>33.33333333333333</v>
      </c>
      <c r="H149" s="61">
        <f t="shared" si="16"/>
        <v>2457.1000000000004</v>
      </c>
      <c r="I149" s="61">
        <f t="shared" si="14"/>
        <v>19656.800000000003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149403.5</v>
      </c>
      <c r="C150" s="77">
        <f>C43+C69+C72+C77+C79+C87+C102+C107+C100+C84+C98</f>
        <v>555013.8999999999</v>
      </c>
      <c r="D150" s="53">
        <f>D43+D69+D72+D77+D79+D87+D102+D107+D100+D84+D98</f>
        <v>122763.4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537665.4000000001</v>
      </c>
      <c r="E151" s="31">
        <v>100</v>
      </c>
      <c r="F151" s="3">
        <f>D151/B151*100</f>
        <v>71.74583925415821</v>
      </c>
      <c r="G151" s="3">
        <f aca="true" t="shared" si="18" ref="G151:G157">D151/C151*100</f>
        <v>28.601939067086963</v>
      </c>
      <c r="H151" s="47">
        <f aca="true" t="shared" si="19" ref="H151:H157">B151-D151</f>
        <v>211737.5</v>
      </c>
      <c r="I151" s="47">
        <f aca="true" t="shared" si="20" ref="I151:I157">C151-D151</f>
        <v>1342156.0999999999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202789.7</v>
      </c>
      <c r="E152" s="6">
        <f>D152/D151*100</f>
        <v>37.716710057965415</v>
      </c>
      <c r="F152" s="6">
        <f aca="true" t="shared" si="21" ref="F152:F157">D152/B152*100</f>
        <v>66.46787566991581</v>
      </c>
      <c r="G152" s="6">
        <f t="shared" si="18"/>
        <v>28.025501737931947</v>
      </c>
      <c r="H152" s="61">
        <f t="shared" si="19"/>
        <v>102304.6000000001</v>
      </c>
      <c r="I152" s="72">
        <f t="shared" si="20"/>
        <v>520800.1999999999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47138.000000000015</v>
      </c>
      <c r="E153" s="6">
        <f>D153/D151*100</f>
        <v>8.767162625677607</v>
      </c>
      <c r="F153" s="6">
        <f t="shared" si="21"/>
        <v>82.08048198645285</v>
      </c>
      <c r="G153" s="6">
        <f t="shared" si="18"/>
        <v>46.0619918699187</v>
      </c>
      <c r="H153" s="61">
        <f t="shared" si="19"/>
        <v>10290.999999999985</v>
      </c>
      <c r="I153" s="72">
        <f t="shared" si="20"/>
        <v>55198.000000000015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11424.6</v>
      </c>
      <c r="E154" s="6">
        <f>D154/D151*100</f>
        <v>2.12485311496704</v>
      </c>
      <c r="F154" s="6">
        <f t="shared" si="21"/>
        <v>71.37118689597871</v>
      </c>
      <c r="G154" s="6">
        <f t="shared" si="18"/>
        <v>39.822092711169056</v>
      </c>
      <c r="H154" s="61">
        <f t="shared" si="19"/>
        <v>4582.699999999999</v>
      </c>
      <c r="I154" s="72">
        <f t="shared" si="20"/>
        <v>17264.5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7285.4</v>
      </c>
      <c r="E155" s="6">
        <f>D155/D151*100</f>
        <v>1.3550062920173027</v>
      </c>
      <c r="F155" s="6">
        <f t="shared" si="21"/>
        <v>64.28086150153965</v>
      </c>
      <c r="G155" s="6">
        <f t="shared" si="18"/>
        <v>24.529801146120224</v>
      </c>
      <c r="H155" s="61">
        <f>B155-D155</f>
        <v>4048.300000000001</v>
      </c>
      <c r="I155" s="72">
        <f t="shared" si="20"/>
        <v>22414.800000000003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0.0038685769997474258</v>
      </c>
      <c r="F156" s="6">
        <f t="shared" si="21"/>
        <v>42.27642276422765</v>
      </c>
      <c r="G156" s="6">
        <f t="shared" si="18"/>
        <v>11.128945960406634</v>
      </c>
      <c r="H156" s="61">
        <f t="shared" si="19"/>
        <v>28.399999999999995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269006.90000000014</v>
      </c>
      <c r="E157" s="36">
        <f>D157/D151*100</f>
        <v>50.032399332372904</v>
      </c>
      <c r="F157" s="36">
        <f t="shared" si="21"/>
        <v>74.8302731596537</v>
      </c>
      <c r="G157" s="36">
        <f t="shared" si="18"/>
        <v>27.027193481810976</v>
      </c>
      <c r="H157" s="127">
        <f t="shared" si="19"/>
        <v>90482.49999999988</v>
      </c>
      <c r="I157" s="127">
        <f t="shared" si="20"/>
        <v>726312.5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537665.4000000001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537665.4000000001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2017-05-10T06:25:03Z</dcterms:modified>
  <cp:category/>
  <cp:version/>
  <cp:contentType/>
  <cp:contentStatus/>
</cp:coreProperties>
</file>